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Кал. план" sheetId="2" r:id="rId1"/>
    <sheet name="Лист3" sheetId="3" r:id="rId2"/>
  </sheets>
  <calcPr calcId="144525"/>
</workbook>
</file>

<file path=xl/calcChain.xml><?xml version="1.0" encoding="utf-8"?>
<calcChain xmlns="http://schemas.openxmlformats.org/spreadsheetml/2006/main">
  <c r="E81" i="2" l="1"/>
  <c r="H50" i="2"/>
  <c r="G50" i="2"/>
  <c r="H20" i="2" l="1"/>
  <c r="G20" i="2"/>
  <c r="H25" i="2"/>
  <c r="G25" i="2"/>
  <c r="H52" i="2"/>
  <c r="G52" i="2"/>
  <c r="G64" i="2"/>
  <c r="H64" i="2"/>
  <c r="G66" i="2"/>
  <c r="H66" i="2"/>
  <c r="H63" i="2"/>
  <c r="G63" i="2"/>
  <c r="G59" i="2"/>
  <c r="H59" i="2"/>
  <c r="G60" i="2"/>
  <c r="H60" i="2"/>
  <c r="G61" i="2"/>
  <c r="H61" i="2"/>
  <c r="H58" i="2"/>
  <c r="G57" i="2"/>
  <c r="G58" i="2"/>
  <c r="G44" i="2"/>
  <c r="H44" i="2"/>
  <c r="G45" i="2"/>
  <c r="H45" i="2"/>
  <c r="G46" i="2"/>
  <c r="H46" i="2"/>
  <c r="H43" i="2"/>
  <c r="H42" i="2" s="1"/>
  <c r="G43" i="2"/>
  <c r="G34" i="2"/>
  <c r="H34" i="2"/>
  <c r="G35" i="2"/>
  <c r="H35" i="2"/>
  <c r="G36" i="2"/>
  <c r="H36" i="2"/>
  <c r="H33" i="2"/>
  <c r="H32" i="2" s="1"/>
  <c r="G33" i="2"/>
  <c r="H17" i="2"/>
  <c r="G17" i="2"/>
  <c r="H22" i="2"/>
  <c r="G22" i="2"/>
  <c r="H27" i="2"/>
  <c r="G27" i="2"/>
  <c r="H47" i="2"/>
  <c r="G47" i="2"/>
  <c r="G42" i="2"/>
  <c r="G32" i="2"/>
  <c r="H37" i="2"/>
  <c r="G37" i="2"/>
  <c r="H65" i="2" l="1"/>
  <c r="H62" i="2" s="1"/>
  <c r="G65" i="2"/>
  <c r="G62" i="2" s="1"/>
  <c r="H57" i="2"/>
</calcChain>
</file>

<file path=xl/sharedStrings.xml><?xml version="1.0" encoding="utf-8"?>
<sst xmlns="http://schemas.openxmlformats.org/spreadsheetml/2006/main" count="145" uniqueCount="75">
  <si>
    <t xml:space="preserve">до рішення виконавчого комітету </t>
  </si>
  <si>
    <t xml:space="preserve">Новомосковської міської ради </t>
  </si>
  <si>
    <r>
      <t>1.</t>
    </r>
    <r>
      <rPr>
        <b/>
        <sz val="7"/>
        <color theme="1"/>
        <rFont val="Times New Roman"/>
        <family val="1"/>
        <charset val="204"/>
      </rPr>
      <t xml:space="preserve">      </t>
    </r>
    <r>
      <rPr>
        <b/>
        <sz val="11"/>
        <color theme="1"/>
        <rFont val="Times New Roman"/>
        <family val="1"/>
        <charset val="204"/>
      </rPr>
      <t>Перелік завдань і заходів Програми</t>
    </r>
  </si>
  <si>
    <t>Завдання Програми</t>
  </si>
  <si>
    <t>Заходи Програми</t>
  </si>
  <si>
    <t>Механізм реалізації завдань та заходів Програми</t>
  </si>
  <si>
    <r>
      <t xml:space="preserve">Обсяг фінансування заходів Програми, </t>
    </r>
    <r>
      <rPr>
        <sz val="11"/>
        <color theme="1"/>
        <rFont val="Times New Roman"/>
        <family val="1"/>
        <charset val="204"/>
      </rPr>
      <t>тис. грн.</t>
    </r>
  </si>
  <si>
    <t>Державний бюджет</t>
  </si>
  <si>
    <t>Обласний бюджет</t>
  </si>
  <si>
    <t>1.2 Організація і проведення Всеукраїнських, регіональних, обласних та міських фестивалів, конкурсів, творчих вечорів</t>
  </si>
  <si>
    <t>1.3 Забезпечення  участі міських аматорських колективів, окремих виконавців, працівників галузі у міжнародних, Всеукраїнських, регіональних, обласних та міських фестивалях, конкурсах,святах, оглядах,  творчих вечорах, наукових конференціях, семінарах тощо</t>
  </si>
  <si>
    <t xml:space="preserve">1.1 Організація та проведення культурно
- мистецьких
та просвітницьких
заходів щодо
відзначення державних свят,  знаменних
подій , пам’ятних дат, святкувань,  інших заходів, в т.ч. професійних свят.  
</t>
  </si>
  <si>
    <t xml:space="preserve">1. Відзначення державних свят
2. Відзначення пам’ятних дат, знаменних подій
3. Організація святкувань і інших заходів, в т.ч. професійних свят 
</t>
  </si>
  <si>
    <t>від __________________2021р. №_____________</t>
  </si>
  <si>
    <t>Січень-грудень 2021 року</t>
  </si>
  <si>
    <t>Кількісні показники виконання Програми</t>
  </si>
  <si>
    <t>Найменування показника</t>
  </si>
  <si>
    <t>Одиниця виміру</t>
  </si>
  <si>
    <t>Значення показника</t>
  </si>
  <si>
    <t>Кількість заходів</t>
  </si>
  <si>
    <t>Од.</t>
  </si>
  <si>
    <t>Кількість фестивалів</t>
  </si>
  <si>
    <t>Кількість конкурсів</t>
  </si>
  <si>
    <t>Кількість участей у міжнародних, Всеукраїнських, регіональних, обласних та міських фестивалях, конкурсах тощо</t>
  </si>
  <si>
    <t>Відсоток призових місць від кількості участей – 60%</t>
  </si>
  <si>
    <t>2. Здійснення
 заходів із збереження Палацу культури «Металург» у власності територіальної  громади міста</t>
  </si>
  <si>
    <t>2.1 Забезпечення держаних нормативів забезпеченості закладами культури, поліпшення соціально-культурної атмосфери в місті, розширення культурних послуг,організація
дозвілля для мешканців міста</t>
  </si>
  <si>
    <t>Якісні показники виконання Програми</t>
  </si>
  <si>
    <t>1. Підтримка міських аматорських колективів, окремих виконавців, працівників галузі щодо участі у міжнародних, Всеукраїнських, регіональних, обласних та міських фестивалях, конкурсах,святах, оглядах,  творчих вечорах, наукових конференціях  семінарах тощо</t>
  </si>
  <si>
    <t>Кількість учнів-учасників творчого звіту Новомосковської мистецької школи ім. М. Бровченка</t>
  </si>
  <si>
    <t>Видатки на здійснення заходів</t>
  </si>
  <si>
    <t>грн.</t>
  </si>
  <si>
    <t>КАЛЕНДАРНИЙ ПЛАН</t>
  </si>
  <si>
    <t>(назва міської цільової програми)</t>
  </si>
  <si>
    <t>Джерела фінансування</t>
  </si>
  <si>
    <t xml:space="preserve">заплановано у поточному році </t>
  </si>
  <si>
    <t>затверджено відповідними бюджетами</t>
  </si>
  <si>
    <t>Загальний обсяг, у т.ч.</t>
  </si>
  <si>
    <r>
      <t>2.</t>
    </r>
    <r>
      <rPr>
        <sz val="7"/>
        <color theme="1"/>
        <rFont val="Times New Roman"/>
        <family val="1"/>
        <charset val="204"/>
      </rPr>
      <t xml:space="preserve">      </t>
    </r>
    <r>
      <rPr>
        <b/>
        <sz val="11"/>
        <color theme="1"/>
        <rFont val="Times New Roman"/>
        <family val="1"/>
        <charset val="204"/>
      </rPr>
      <t xml:space="preserve">Показники оцінки ефективності виконання Програми </t>
    </r>
    <r>
      <rPr>
        <sz val="11"/>
        <color theme="1"/>
        <rFont val="Times New Roman"/>
        <family val="1"/>
        <charset val="204"/>
      </rPr>
      <t>у 2021 році</t>
    </r>
  </si>
  <si>
    <t xml:space="preserve">Керуючий справами                                                                                                                                                                                       </t>
  </si>
  <si>
    <t xml:space="preserve">Кількість творчих звітів </t>
  </si>
  <si>
    <t xml:space="preserve">Відсоток пам’ятних дат та знаменних подій, до яких проведено урочисті заходи на міському рівні, від загальної кількості проведених заходів – 39%
Відсоток державних свят, до яких проведено заходи, від загальної кількості державних свят  –90%
Відсоток інших заходів, святкувань в загальній кількості проведених заходів  – 49%
</t>
  </si>
  <si>
    <t>Відсоток творчих аматорських колективів, які провели творчі звіти, від загальної кількості колективів – 70%</t>
  </si>
  <si>
    <t>Кількість учасників – 210</t>
  </si>
  <si>
    <t>Відсоток учнів-учасників творчого звіту від загальної кількості учнів Новомосковської мистецької школи - 32%</t>
  </si>
  <si>
    <t>реалізації завдань і заходів міської цільової програми</t>
  </si>
  <si>
    <t>(відповідальний виконавець міської цільової програми)</t>
  </si>
  <si>
    <t>Управління культури, спорту та туризму виконавчого комітету Новомосковської міської ради</t>
  </si>
  <si>
    <r>
      <t>Виконавець (</t>
    </r>
    <r>
      <rPr>
        <sz val="11"/>
        <color theme="1"/>
        <rFont val="Times New Roman"/>
        <family val="1"/>
        <charset val="204"/>
      </rPr>
      <t>розпорядник/                одержувач бюджетних коштів)</t>
    </r>
  </si>
  <si>
    <t>Термін виконання заходу</t>
  </si>
  <si>
    <t>Бюджет Новомосковської міської ТГ</t>
  </si>
  <si>
    <t>ВСЬОГО за завданням 1</t>
  </si>
  <si>
    <t>ВСЬОГО за завданням 2</t>
  </si>
  <si>
    <t>ВСЬОГО за завданням 3</t>
  </si>
  <si>
    <t>ВСЬОГО за Програмою</t>
  </si>
  <si>
    <t>1. Розвиток творчого потенціалу та культурного простору міста</t>
  </si>
  <si>
    <t>3. Комплектування бібліотечного фонду</t>
  </si>
  <si>
    <t>3.1 Передплата періодичних видань</t>
  </si>
  <si>
    <t>3.2 Придбання книг</t>
  </si>
  <si>
    <t xml:space="preserve">1. Участь у аукціоні з оренди майна, що належить до державної власності                                        2. Нотаріальне посвідчення договору оренди </t>
  </si>
  <si>
    <t>Червень-грудень 2021 року</t>
  </si>
  <si>
    <t>Додаток  1</t>
  </si>
  <si>
    <t xml:space="preserve">1. Проведення конкурсу «Новомосковськ творчий»
2. Проведення фестивалю-конкурсу вокального мистецтва "Діамантова нотка 2021"
3. Проведення конкурсу новорічної іграшки
4. Проведення творчих звітів міських аматорських колективів                                                   5. Проведення щорічного конкурсу джазової музики "Весняний водограй"                                             6. Проведення звітного концерту Новомосковської мистецької школи ім. М. Бровченка                                                                             7. Проведення фестивалю народних промислів "Містечко майстрів"                                      8. Проведення щорічного фестивалю борщу "Так смакує Україна"                                                             9. Проведення регіонального фестивалю дитячої творчості "Країна дитинства"
</t>
  </si>
  <si>
    <t>Кількість екземплярів</t>
  </si>
  <si>
    <t>Кількість примірників</t>
  </si>
  <si>
    <t>од.</t>
  </si>
  <si>
    <t>Недопущення приватизації Палацу культури «Металург», отримання Палацу у 
власність територіальної громади міста
 або оренди, або права оперативного управління, або отримання на баланс</t>
  </si>
  <si>
    <t>Відсоток від бібліотечного фонду на початок року - 0.24%</t>
  </si>
  <si>
    <t>Відсоток від бібліотечного фонду на початок року - 0.04%</t>
  </si>
  <si>
    <t>Кількість  учасників – 563</t>
  </si>
  <si>
    <t>Березень-квітень 2021 року</t>
  </si>
  <si>
    <t xml:space="preserve">Інші джерела**
</t>
  </si>
  <si>
    <t>Інші джерела**</t>
  </si>
  <si>
    <t>Яків КЛИМЕНОВ</t>
  </si>
  <si>
    <t xml:space="preserve">"Програми соціально-економічного та культурного розвитку міста Новомосковська на 2021 рік"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</si>
</sst>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
  </numFmts>
  <fonts count="10" x14ac:knownFonts="1">
    <font>
      <sz val="11"/>
      <color theme="1"/>
      <name val="Calibri"/>
      <family val="2"/>
      <scheme val="minor"/>
    </font>
    <font>
      <b/>
      <sz val="11"/>
      <color theme="1"/>
      <name val="Calibri"/>
      <family val="2"/>
      <charset val="204"/>
      <scheme val="minor"/>
    </font>
    <font>
      <sz val="11"/>
      <color theme="1"/>
      <name val="Times New Roman"/>
      <family val="1"/>
      <charset val="204"/>
    </font>
    <font>
      <b/>
      <sz val="11"/>
      <color theme="1"/>
      <name val="Times New Roman"/>
      <family val="1"/>
      <charset val="204"/>
    </font>
    <font>
      <b/>
      <u/>
      <sz val="11"/>
      <color theme="1"/>
      <name val="Times New Roman"/>
      <family val="1"/>
      <charset val="204"/>
    </font>
    <font>
      <b/>
      <sz val="7"/>
      <color theme="1"/>
      <name val="Times New Roman"/>
      <family val="1"/>
      <charset val="204"/>
    </font>
    <font>
      <sz val="7"/>
      <color theme="1"/>
      <name val="Times New Roman"/>
      <family val="1"/>
      <charset val="204"/>
    </font>
    <font>
      <sz val="11"/>
      <color rgb="FFFF0000"/>
      <name val="Times New Roman"/>
      <family val="1"/>
      <charset val="204"/>
    </font>
    <font>
      <sz val="11"/>
      <name val="Times New Roman"/>
      <family val="1"/>
      <charset val="204"/>
    </font>
    <font>
      <sz val="12"/>
      <color theme="1"/>
      <name val="Calibri"/>
      <family val="2"/>
      <charset val="204"/>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65">
    <xf numFmtId="0" fontId="0" fillId="0" borderId="0" xfId="0"/>
    <xf numFmtId="0" fontId="2" fillId="0" borderId="0" xfId="0" applyFont="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indent="5"/>
    </xf>
    <xf numFmtId="0" fontId="2" fillId="0" borderId="0" xfId="0" applyFont="1"/>
    <xf numFmtId="0" fontId="3"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Alignment="1">
      <alignment horizontal="left" vertical="center" indent="5"/>
    </xf>
    <xf numFmtId="0" fontId="3" fillId="0" borderId="0" xfId="0" applyFont="1" applyAlignment="1">
      <alignment horizontal="left" vertical="center" indent="2"/>
    </xf>
    <xf numFmtId="0" fontId="2" fillId="0" borderId="1" xfId="0" applyFont="1" applyBorder="1" applyAlignment="1">
      <alignment vertical="top" wrapText="1"/>
    </xf>
    <xf numFmtId="0" fontId="3" fillId="0" borderId="1" xfId="0" applyFont="1" applyBorder="1" applyAlignment="1">
      <alignment horizontal="left" vertical="center" wrapText="1"/>
    </xf>
    <xf numFmtId="0" fontId="3" fillId="0" borderId="0" xfId="0" applyFont="1" applyBorder="1" applyAlignment="1">
      <alignment vertical="center" wrapText="1"/>
    </xf>
    <xf numFmtId="0" fontId="0" fillId="0" borderId="0" xfId="0" applyBorder="1"/>
    <xf numFmtId="0" fontId="7" fillId="0" borderId="0" xfId="0" applyFont="1" applyBorder="1" applyAlignment="1">
      <alignment vertical="center" wrapText="1"/>
    </xf>
    <xf numFmtId="0" fontId="2" fillId="0" borderId="0" xfId="0" applyFont="1" applyBorder="1" applyAlignment="1">
      <alignment vertical="center" wrapText="1"/>
    </xf>
    <xf numFmtId="164" fontId="0" fillId="0" borderId="1" xfId="0" applyNumberFormat="1" applyBorder="1" applyAlignment="1">
      <alignment horizontal="center"/>
    </xf>
    <xf numFmtId="0" fontId="2" fillId="0" borderId="0" xfId="0" applyFont="1" applyAlignment="1">
      <alignment horizontal="justify" vertical="center"/>
    </xf>
    <xf numFmtId="0" fontId="2" fillId="0" borderId="1" xfId="0" applyFont="1" applyBorder="1" applyAlignment="1">
      <alignment horizontal="left"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165" fontId="0" fillId="0" borderId="1" xfId="0" applyNumberFormat="1" applyBorder="1" applyAlignment="1">
      <alignment horizontal="center"/>
    </xf>
    <xf numFmtId="165" fontId="1" fillId="0" borderId="1" xfId="0" applyNumberFormat="1" applyFont="1" applyBorder="1" applyAlignment="1">
      <alignment horizontal="center"/>
    </xf>
    <xf numFmtId="165" fontId="9" fillId="0" borderId="1" xfId="0" applyNumberFormat="1" applyFont="1" applyBorder="1" applyAlignment="1">
      <alignment horizontal="center"/>
    </xf>
    <xf numFmtId="2" fontId="2" fillId="0"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horizontal="center"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Alignment="1">
      <alignment horizontal="center" vertical="center"/>
    </xf>
    <xf numFmtId="0" fontId="3" fillId="0" borderId="3" xfId="0" applyFont="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Border="1" applyAlignment="1">
      <alignment horizontal="left" vertical="center" wrapText="1"/>
    </xf>
    <xf numFmtId="0" fontId="3" fillId="0" borderId="15"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Border="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tabSelected="1" view="pageBreakPreview" zoomScale="60" zoomScaleNormal="60" workbookViewId="0">
      <selection activeCell="F22" sqref="F22"/>
    </sheetView>
  </sheetViews>
  <sheetFormatPr defaultRowHeight="15" x14ac:dyDescent="0.25"/>
  <cols>
    <col min="1" max="1" width="24.28515625" customWidth="1"/>
    <col min="2" max="2" width="47.7109375" customWidth="1"/>
    <col min="3" max="3" width="44.42578125" customWidth="1"/>
    <col min="4" max="4" width="19" customWidth="1"/>
    <col min="5" max="5" width="13.85546875" customWidth="1"/>
    <col min="6" max="6" width="37" customWidth="1"/>
    <col min="7" max="7" width="16.140625" customWidth="1"/>
    <col min="8" max="8" width="18.140625" customWidth="1"/>
  </cols>
  <sheetData>
    <row r="1" spans="1:8" x14ac:dyDescent="0.25">
      <c r="F1" s="1" t="s">
        <v>61</v>
      </c>
    </row>
    <row r="2" spans="1:8" x14ac:dyDescent="0.25">
      <c r="F2" s="1" t="s">
        <v>0</v>
      </c>
    </row>
    <row r="3" spans="1:8" x14ac:dyDescent="0.25">
      <c r="F3" s="1" t="s">
        <v>1</v>
      </c>
    </row>
    <row r="4" spans="1:8" x14ac:dyDescent="0.25">
      <c r="F4" s="1" t="s">
        <v>13</v>
      </c>
    </row>
    <row r="5" spans="1:8" x14ac:dyDescent="0.25">
      <c r="A5" s="2"/>
    </row>
    <row r="6" spans="1:8" x14ac:dyDescent="0.25">
      <c r="A6" s="37" t="s">
        <v>32</v>
      </c>
      <c r="B6" s="37"/>
      <c r="C6" s="37"/>
      <c r="D6" s="37"/>
      <c r="E6" s="37"/>
      <c r="F6" s="37"/>
      <c r="G6" s="37"/>
      <c r="H6" s="37"/>
    </row>
    <row r="7" spans="1:8" x14ac:dyDescent="0.25">
      <c r="A7" s="37" t="s">
        <v>45</v>
      </c>
      <c r="B7" s="37"/>
      <c r="C7" s="37"/>
      <c r="D7" s="37"/>
      <c r="E7" s="37"/>
      <c r="F7" s="37"/>
      <c r="G7" s="37"/>
      <c r="H7" s="37"/>
    </row>
    <row r="8" spans="1:8" x14ac:dyDescent="0.25">
      <c r="A8" s="38" t="s">
        <v>74</v>
      </c>
      <c r="B8" s="38"/>
      <c r="C8" s="38"/>
      <c r="D8" s="38"/>
      <c r="E8" s="38"/>
      <c r="F8" s="38"/>
      <c r="G8" s="38"/>
      <c r="H8" s="38"/>
    </row>
    <row r="9" spans="1:8" x14ac:dyDescent="0.25">
      <c r="A9" s="35" t="s">
        <v>33</v>
      </c>
      <c r="B9" s="35"/>
      <c r="C9" s="35"/>
      <c r="D9" s="35"/>
      <c r="E9" s="35"/>
      <c r="F9" s="35"/>
      <c r="G9" s="35"/>
      <c r="H9" s="35"/>
    </row>
    <row r="10" spans="1:8" x14ac:dyDescent="0.25">
      <c r="A10" s="38" t="s">
        <v>47</v>
      </c>
      <c r="B10" s="38"/>
      <c r="C10" s="38"/>
      <c r="D10" s="38"/>
      <c r="E10" s="38"/>
      <c r="F10" s="38"/>
      <c r="G10" s="38"/>
      <c r="H10" s="38"/>
    </row>
    <row r="11" spans="1:8" x14ac:dyDescent="0.25">
      <c r="A11" s="35" t="s">
        <v>46</v>
      </c>
      <c r="B11" s="35"/>
      <c r="C11" s="35"/>
      <c r="D11" s="35"/>
      <c r="E11" s="35"/>
      <c r="F11" s="35"/>
      <c r="G11" s="35"/>
      <c r="H11" s="35"/>
    </row>
    <row r="12" spans="1:8" x14ac:dyDescent="0.25">
      <c r="A12" s="3"/>
    </row>
    <row r="13" spans="1:8" x14ac:dyDescent="0.25">
      <c r="A13" s="4" t="s">
        <v>2</v>
      </c>
    </row>
    <row r="15" spans="1:8" ht="72.75" customHeight="1" x14ac:dyDescent="0.25">
      <c r="A15" s="31" t="s">
        <v>3</v>
      </c>
      <c r="B15" s="31" t="s">
        <v>4</v>
      </c>
      <c r="C15" s="31" t="s">
        <v>5</v>
      </c>
      <c r="D15" s="31" t="s">
        <v>48</v>
      </c>
      <c r="E15" s="36" t="s">
        <v>49</v>
      </c>
      <c r="F15" s="31" t="s">
        <v>34</v>
      </c>
      <c r="G15" s="31" t="s">
        <v>6</v>
      </c>
      <c r="H15" s="31"/>
    </row>
    <row r="16" spans="1:8" ht="42.75" customHeight="1" x14ac:dyDescent="0.25">
      <c r="A16" s="31"/>
      <c r="B16" s="31"/>
      <c r="C16" s="31"/>
      <c r="D16" s="31"/>
      <c r="E16" s="36"/>
      <c r="F16" s="31"/>
      <c r="G16" s="6" t="s">
        <v>35</v>
      </c>
      <c r="H16" s="6" t="s">
        <v>36</v>
      </c>
    </row>
    <row r="17" spans="1:8" ht="15" customHeight="1" x14ac:dyDescent="0.25">
      <c r="A17" s="32" t="s">
        <v>55</v>
      </c>
      <c r="B17" s="32" t="s">
        <v>11</v>
      </c>
      <c r="C17" s="32" t="s">
        <v>12</v>
      </c>
      <c r="D17" s="32" t="s">
        <v>47</v>
      </c>
      <c r="E17" s="32" t="s">
        <v>14</v>
      </c>
      <c r="F17" s="13" t="s">
        <v>37</v>
      </c>
      <c r="G17" s="27">
        <f>SUM(G18:G21)</f>
        <v>447.47899999999998</v>
      </c>
      <c r="H17" s="27">
        <f>SUM(H18:H21)</f>
        <v>447.47899999999998</v>
      </c>
    </row>
    <row r="18" spans="1:8" x14ac:dyDescent="0.25">
      <c r="A18" s="33"/>
      <c r="B18" s="33"/>
      <c r="C18" s="33"/>
      <c r="D18" s="33"/>
      <c r="E18" s="33"/>
      <c r="F18" s="8" t="s">
        <v>7</v>
      </c>
      <c r="G18" s="18"/>
      <c r="H18" s="18"/>
    </row>
    <row r="19" spans="1:8" x14ac:dyDescent="0.25">
      <c r="A19" s="33"/>
      <c r="B19" s="33"/>
      <c r="C19" s="33"/>
      <c r="D19" s="33"/>
      <c r="E19" s="33"/>
      <c r="F19" s="8" t="s">
        <v>8</v>
      </c>
      <c r="G19" s="18"/>
      <c r="H19" s="18"/>
    </row>
    <row r="20" spans="1:8" ht="30" x14ac:dyDescent="0.25">
      <c r="A20" s="33"/>
      <c r="B20" s="33"/>
      <c r="C20" s="33"/>
      <c r="D20" s="33"/>
      <c r="E20" s="33"/>
      <c r="F20" s="8" t="s">
        <v>50</v>
      </c>
      <c r="G20" s="18">
        <f>466.479-19</f>
        <v>447.47899999999998</v>
      </c>
      <c r="H20" s="18">
        <f>466.479-19</f>
        <v>447.47899999999998</v>
      </c>
    </row>
    <row r="21" spans="1:8" ht="30" x14ac:dyDescent="0.25">
      <c r="A21" s="33"/>
      <c r="B21" s="34"/>
      <c r="C21" s="34"/>
      <c r="D21" s="34"/>
      <c r="E21" s="34"/>
      <c r="F21" s="8" t="s">
        <v>71</v>
      </c>
      <c r="G21" s="18"/>
      <c r="H21" s="18"/>
    </row>
    <row r="22" spans="1:8" ht="105.75" customHeight="1" x14ac:dyDescent="0.25">
      <c r="A22" s="33"/>
      <c r="B22" s="32" t="s">
        <v>9</v>
      </c>
      <c r="C22" s="32" t="s">
        <v>62</v>
      </c>
      <c r="D22" s="32" t="s">
        <v>47</v>
      </c>
      <c r="E22" s="32" t="s">
        <v>14</v>
      </c>
      <c r="F22" s="13" t="s">
        <v>37</v>
      </c>
      <c r="G22" s="27">
        <f>SUM(G23:G26)</f>
        <v>26.454999999999998</v>
      </c>
      <c r="H22" s="27">
        <f>SUM(H23:H26)</f>
        <v>26.454999999999998</v>
      </c>
    </row>
    <row r="23" spans="1:8" ht="28.5" customHeight="1" x14ac:dyDescent="0.25">
      <c r="A23" s="33"/>
      <c r="B23" s="33"/>
      <c r="C23" s="33"/>
      <c r="D23" s="33"/>
      <c r="E23" s="33"/>
      <c r="F23" s="20" t="s">
        <v>7</v>
      </c>
      <c r="G23" s="18"/>
      <c r="H23" s="18"/>
    </row>
    <row r="24" spans="1:8" ht="33.75" customHeight="1" x14ac:dyDescent="0.25">
      <c r="A24" s="33"/>
      <c r="B24" s="33"/>
      <c r="C24" s="33"/>
      <c r="D24" s="33"/>
      <c r="E24" s="33"/>
      <c r="F24" s="20" t="s">
        <v>8</v>
      </c>
      <c r="G24" s="18"/>
      <c r="H24" s="18"/>
    </row>
    <row r="25" spans="1:8" ht="45" customHeight="1" x14ac:dyDescent="0.25">
      <c r="A25" s="33"/>
      <c r="B25" s="33"/>
      <c r="C25" s="33"/>
      <c r="D25" s="33"/>
      <c r="E25" s="33"/>
      <c r="F25" s="20" t="s">
        <v>50</v>
      </c>
      <c r="G25" s="18">
        <f>7.455+19</f>
        <v>26.454999999999998</v>
      </c>
      <c r="H25" s="18">
        <f>7.455+19</f>
        <v>26.454999999999998</v>
      </c>
    </row>
    <row r="26" spans="1:8" ht="86.25" customHeight="1" x14ac:dyDescent="0.25">
      <c r="A26" s="33"/>
      <c r="B26" s="34"/>
      <c r="C26" s="34"/>
      <c r="D26" s="34"/>
      <c r="E26" s="34"/>
      <c r="F26" s="30" t="s">
        <v>71</v>
      </c>
      <c r="G26" s="18"/>
      <c r="H26" s="18"/>
    </row>
    <row r="27" spans="1:8" ht="33.75" customHeight="1" x14ac:dyDescent="0.25">
      <c r="A27" s="33"/>
      <c r="B27" s="32" t="s">
        <v>10</v>
      </c>
      <c r="C27" s="32" t="s">
        <v>28</v>
      </c>
      <c r="D27" s="32" t="s">
        <v>47</v>
      </c>
      <c r="E27" s="32" t="s">
        <v>14</v>
      </c>
      <c r="F27" s="13" t="s">
        <v>37</v>
      </c>
      <c r="G27" s="27">
        <f>SUM(G28:G31)</f>
        <v>0</v>
      </c>
      <c r="H27" s="27">
        <f>SUM(H28:H31)</f>
        <v>0</v>
      </c>
    </row>
    <row r="28" spans="1:8" x14ac:dyDescent="0.25">
      <c r="A28" s="33"/>
      <c r="B28" s="33"/>
      <c r="C28" s="33"/>
      <c r="D28" s="33"/>
      <c r="E28" s="33"/>
      <c r="F28" s="20" t="s">
        <v>7</v>
      </c>
      <c r="G28" s="18"/>
      <c r="H28" s="18"/>
    </row>
    <row r="29" spans="1:8" x14ac:dyDescent="0.25">
      <c r="A29" s="33"/>
      <c r="B29" s="33"/>
      <c r="C29" s="33"/>
      <c r="D29" s="33"/>
      <c r="E29" s="33"/>
      <c r="F29" s="20" t="s">
        <v>8</v>
      </c>
      <c r="G29" s="18"/>
      <c r="H29" s="18"/>
    </row>
    <row r="30" spans="1:8" ht="30" x14ac:dyDescent="0.25">
      <c r="A30" s="33"/>
      <c r="B30" s="33"/>
      <c r="C30" s="33"/>
      <c r="D30" s="33"/>
      <c r="E30" s="33"/>
      <c r="F30" s="20" t="s">
        <v>50</v>
      </c>
      <c r="G30" s="18"/>
      <c r="H30" s="18"/>
    </row>
    <row r="31" spans="1:8" ht="18.75" customHeight="1" x14ac:dyDescent="0.25">
      <c r="A31" s="34"/>
      <c r="B31" s="34"/>
      <c r="C31" s="34"/>
      <c r="D31" s="34"/>
      <c r="E31" s="34"/>
      <c r="F31" s="30" t="s">
        <v>72</v>
      </c>
      <c r="G31" s="18"/>
      <c r="H31" s="18"/>
    </row>
    <row r="32" spans="1:8" ht="15" customHeight="1" x14ac:dyDescent="0.25">
      <c r="A32" s="39" t="s">
        <v>51</v>
      </c>
      <c r="B32" s="40"/>
      <c r="C32" s="40"/>
      <c r="D32" s="40"/>
      <c r="E32" s="41"/>
      <c r="F32" s="13" t="s">
        <v>37</v>
      </c>
      <c r="G32" s="27">
        <f>SUM(G33:G36)</f>
        <v>473.93399999999997</v>
      </c>
      <c r="H32" s="27">
        <f>SUM(H33:H36)</f>
        <v>473.93399999999997</v>
      </c>
    </row>
    <row r="33" spans="1:8" x14ac:dyDescent="0.25">
      <c r="A33" s="42"/>
      <c r="B33" s="43"/>
      <c r="C33" s="43"/>
      <c r="D33" s="43"/>
      <c r="E33" s="44"/>
      <c r="F33" s="20" t="s">
        <v>7</v>
      </c>
      <c r="G33" s="26">
        <f>G18+G23+G28</f>
        <v>0</v>
      </c>
      <c r="H33" s="26">
        <f>H18+H23+H28</f>
        <v>0</v>
      </c>
    </row>
    <row r="34" spans="1:8" x14ac:dyDescent="0.25">
      <c r="A34" s="42"/>
      <c r="B34" s="43"/>
      <c r="C34" s="43"/>
      <c r="D34" s="43"/>
      <c r="E34" s="44"/>
      <c r="F34" s="20" t="s">
        <v>8</v>
      </c>
      <c r="G34" s="26">
        <f t="shared" ref="G34:H34" si="0">G19+G24+G29</f>
        <v>0</v>
      </c>
      <c r="H34" s="26">
        <f t="shared" si="0"/>
        <v>0</v>
      </c>
    </row>
    <row r="35" spans="1:8" ht="30" x14ac:dyDescent="0.25">
      <c r="A35" s="42"/>
      <c r="B35" s="43"/>
      <c r="C35" s="43"/>
      <c r="D35" s="43"/>
      <c r="E35" s="44"/>
      <c r="F35" s="20" t="s">
        <v>50</v>
      </c>
      <c r="G35" s="26">
        <f t="shared" ref="G35:H35" si="1">G20+G25+G30</f>
        <v>473.93399999999997</v>
      </c>
      <c r="H35" s="26">
        <f t="shared" si="1"/>
        <v>473.93399999999997</v>
      </c>
    </row>
    <row r="36" spans="1:8" ht="22.5" customHeight="1" x14ac:dyDescent="0.25">
      <c r="A36" s="45"/>
      <c r="B36" s="46"/>
      <c r="C36" s="46"/>
      <c r="D36" s="46"/>
      <c r="E36" s="47"/>
      <c r="F36" s="20" t="s">
        <v>72</v>
      </c>
      <c r="G36" s="26">
        <f t="shared" ref="G36:H36" si="2">G21+G26+G31</f>
        <v>0</v>
      </c>
      <c r="H36" s="26">
        <f t="shared" si="2"/>
        <v>0</v>
      </c>
    </row>
    <row r="37" spans="1:8" ht="27.75" customHeight="1" x14ac:dyDescent="0.25">
      <c r="A37" s="32" t="s">
        <v>25</v>
      </c>
      <c r="B37" s="32" t="s">
        <v>26</v>
      </c>
      <c r="C37" s="32" t="s">
        <v>59</v>
      </c>
      <c r="D37" s="32" t="s">
        <v>47</v>
      </c>
      <c r="E37" s="32" t="s">
        <v>70</v>
      </c>
      <c r="F37" s="13" t="s">
        <v>37</v>
      </c>
      <c r="G37" s="27">
        <f>SUM(G38:G41)</f>
        <v>50.191890000000001</v>
      </c>
      <c r="H37" s="27">
        <f>SUM(H38:H41)</f>
        <v>50.191890000000001</v>
      </c>
    </row>
    <row r="38" spans="1:8" x14ac:dyDescent="0.25">
      <c r="A38" s="33"/>
      <c r="B38" s="33"/>
      <c r="C38" s="33"/>
      <c r="D38" s="33"/>
      <c r="E38" s="33"/>
      <c r="F38" s="20" t="s">
        <v>7</v>
      </c>
      <c r="G38" s="18"/>
      <c r="H38" s="18"/>
    </row>
    <row r="39" spans="1:8" x14ac:dyDescent="0.25">
      <c r="A39" s="33"/>
      <c r="B39" s="33"/>
      <c r="C39" s="33"/>
      <c r="D39" s="33"/>
      <c r="E39" s="33"/>
      <c r="F39" s="20" t="s">
        <v>8</v>
      </c>
      <c r="G39" s="18"/>
      <c r="H39" s="18"/>
    </row>
    <row r="40" spans="1:8" ht="30" x14ac:dyDescent="0.25">
      <c r="A40" s="33"/>
      <c r="B40" s="33"/>
      <c r="C40" s="33"/>
      <c r="D40" s="33"/>
      <c r="E40" s="33"/>
      <c r="F40" s="20" t="s">
        <v>50</v>
      </c>
      <c r="G40" s="26">
        <v>50.191890000000001</v>
      </c>
      <c r="H40" s="26">
        <v>50.191890000000001</v>
      </c>
    </row>
    <row r="41" spans="1:8" ht="36" customHeight="1" x14ac:dyDescent="0.25">
      <c r="A41" s="34"/>
      <c r="B41" s="34"/>
      <c r="C41" s="34"/>
      <c r="D41" s="34"/>
      <c r="E41" s="34"/>
      <c r="F41" s="30" t="s">
        <v>71</v>
      </c>
      <c r="G41" s="18"/>
      <c r="H41" s="18"/>
    </row>
    <row r="42" spans="1:8" ht="15" customHeight="1" x14ac:dyDescent="0.25">
      <c r="A42" s="39" t="s">
        <v>52</v>
      </c>
      <c r="B42" s="40"/>
      <c r="C42" s="40"/>
      <c r="D42" s="40"/>
      <c r="E42" s="41"/>
      <c r="F42" s="13" t="s">
        <v>37</v>
      </c>
      <c r="G42" s="27">
        <f>SUM(G43:G46)</f>
        <v>50.191890000000001</v>
      </c>
      <c r="H42" s="27">
        <f>SUM(H43:H46)</f>
        <v>50.191890000000001</v>
      </c>
    </row>
    <row r="43" spans="1:8" x14ac:dyDescent="0.25">
      <c r="A43" s="42"/>
      <c r="B43" s="43"/>
      <c r="C43" s="43"/>
      <c r="D43" s="43"/>
      <c r="E43" s="44"/>
      <c r="F43" s="20" t="s">
        <v>7</v>
      </c>
      <c r="G43" s="26">
        <f>G38</f>
        <v>0</v>
      </c>
      <c r="H43" s="26">
        <f>H38</f>
        <v>0</v>
      </c>
    </row>
    <row r="44" spans="1:8" x14ac:dyDescent="0.25">
      <c r="A44" s="42"/>
      <c r="B44" s="43"/>
      <c r="C44" s="43"/>
      <c r="D44" s="43"/>
      <c r="E44" s="44"/>
      <c r="F44" s="20" t="s">
        <v>8</v>
      </c>
      <c r="G44" s="26">
        <f t="shared" ref="G44:H44" si="3">G39</f>
        <v>0</v>
      </c>
      <c r="H44" s="26">
        <f t="shared" si="3"/>
        <v>0</v>
      </c>
    </row>
    <row r="45" spans="1:8" ht="30" x14ac:dyDescent="0.25">
      <c r="A45" s="42"/>
      <c r="B45" s="43"/>
      <c r="C45" s="43"/>
      <c r="D45" s="43"/>
      <c r="E45" s="44"/>
      <c r="F45" s="20" t="s">
        <v>50</v>
      </c>
      <c r="G45" s="26">
        <f t="shared" ref="G45:H45" si="4">G40</f>
        <v>50.191890000000001</v>
      </c>
      <c r="H45" s="26">
        <f t="shared" si="4"/>
        <v>50.191890000000001</v>
      </c>
    </row>
    <row r="46" spans="1:8" ht="24.75" customHeight="1" x14ac:dyDescent="0.25">
      <c r="A46" s="45"/>
      <c r="B46" s="46"/>
      <c r="C46" s="46"/>
      <c r="D46" s="46"/>
      <c r="E46" s="47"/>
      <c r="F46" s="30" t="s">
        <v>72</v>
      </c>
      <c r="G46" s="26">
        <f t="shared" ref="G46:H46" si="5">G41</f>
        <v>0</v>
      </c>
      <c r="H46" s="26">
        <f t="shared" si="5"/>
        <v>0</v>
      </c>
    </row>
    <row r="47" spans="1:8" ht="15" customHeight="1" x14ac:dyDescent="0.25">
      <c r="A47" s="32" t="s">
        <v>56</v>
      </c>
      <c r="B47" s="32" t="s">
        <v>57</v>
      </c>
      <c r="C47" s="61"/>
      <c r="D47" s="32" t="s">
        <v>47</v>
      </c>
      <c r="E47" s="32" t="s">
        <v>60</v>
      </c>
      <c r="F47" s="13" t="s">
        <v>37</v>
      </c>
      <c r="G47" s="27">
        <f>SUM(G48:G51)</f>
        <v>14.88</v>
      </c>
      <c r="H47" s="27">
        <f>SUM(H48:H51)</f>
        <v>14.88</v>
      </c>
    </row>
    <row r="48" spans="1:8" x14ac:dyDescent="0.25">
      <c r="A48" s="33"/>
      <c r="B48" s="33"/>
      <c r="C48" s="62"/>
      <c r="D48" s="33"/>
      <c r="E48" s="33"/>
      <c r="F48" s="20" t="s">
        <v>7</v>
      </c>
      <c r="G48" s="18"/>
      <c r="H48" s="18"/>
    </row>
    <row r="49" spans="1:8" x14ac:dyDescent="0.25">
      <c r="A49" s="33"/>
      <c r="B49" s="33"/>
      <c r="C49" s="62"/>
      <c r="D49" s="33"/>
      <c r="E49" s="33"/>
      <c r="F49" s="20" t="s">
        <v>8</v>
      </c>
      <c r="G49" s="18"/>
      <c r="H49" s="18"/>
    </row>
    <row r="50" spans="1:8" ht="30" x14ac:dyDescent="0.25">
      <c r="A50" s="33"/>
      <c r="B50" s="33"/>
      <c r="C50" s="62"/>
      <c r="D50" s="33"/>
      <c r="E50" s="33"/>
      <c r="F50" s="20" t="s">
        <v>50</v>
      </c>
      <c r="G50" s="18">
        <f>11.89+2.99</f>
        <v>14.88</v>
      </c>
      <c r="H50" s="18">
        <f>11.89+2.99</f>
        <v>14.88</v>
      </c>
    </row>
    <row r="51" spans="1:8" ht="30" x14ac:dyDescent="0.25">
      <c r="A51" s="33"/>
      <c r="B51" s="34"/>
      <c r="C51" s="63"/>
      <c r="D51" s="34"/>
      <c r="E51" s="34"/>
      <c r="F51" s="30" t="s">
        <v>71</v>
      </c>
      <c r="G51" s="18"/>
      <c r="H51" s="18"/>
    </row>
    <row r="52" spans="1:8" x14ac:dyDescent="0.25">
      <c r="A52" s="33"/>
      <c r="B52" s="32" t="s">
        <v>58</v>
      </c>
      <c r="C52" s="61"/>
      <c r="D52" s="32" t="s">
        <v>47</v>
      </c>
      <c r="E52" s="32" t="s">
        <v>60</v>
      </c>
      <c r="F52" s="13" t="s">
        <v>37</v>
      </c>
      <c r="G52" s="27">
        <f>SUM(G53:G56)</f>
        <v>6.6349999999999998</v>
      </c>
      <c r="H52" s="27">
        <f>SUM(H53:H56)</f>
        <v>6.6349999999999998</v>
      </c>
    </row>
    <row r="53" spans="1:8" x14ac:dyDescent="0.25">
      <c r="A53" s="33"/>
      <c r="B53" s="33"/>
      <c r="C53" s="62"/>
      <c r="D53" s="33"/>
      <c r="E53" s="33"/>
      <c r="F53" s="20" t="s">
        <v>7</v>
      </c>
      <c r="G53" s="18"/>
      <c r="H53" s="18"/>
    </row>
    <row r="54" spans="1:8" x14ac:dyDescent="0.25">
      <c r="A54" s="33"/>
      <c r="B54" s="33"/>
      <c r="C54" s="62"/>
      <c r="D54" s="33"/>
      <c r="E54" s="33"/>
      <c r="F54" s="20" t="s">
        <v>8</v>
      </c>
      <c r="G54" s="18"/>
      <c r="H54" s="18"/>
    </row>
    <row r="55" spans="1:8" ht="30" x14ac:dyDescent="0.25">
      <c r="A55" s="33"/>
      <c r="B55" s="33"/>
      <c r="C55" s="62"/>
      <c r="D55" s="33"/>
      <c r="E55" s="33"/>
      <c r="F55" s="20" t="s">
        <v>50</v>
      </c>
      <c r="G55" s="18">
        <v>6.6349999999999998</v>
      </c>
      <c r="H55" s="18">
        <v>6.6349999999999998</v>
      </c>
    </row>
    <row r="56" spans="1:8" ht="30" x14ac:dyDescent="0.25">
      <c r="A56" s="34"/>
      <c r="B56" s="34"/>
      <c r="C56" s="63"/>
      <c r="D56" s="34"/>
      <c r="E56" s="34"/>
      <c r="F56" s="30" t="s">
        <v>71</v>
      </c>
      <c r="G56" s="18"/>
      <c r="H56" s="18"/>
    </row>
    <row r="57" spans="1:8" ht="15" customHeight="1" x14ac:dyDescent="0.25">
      <c r="A57" s="39" t="s">
        <v>53</v>
      </c>
      <c r="B57" s="40"/>
      <c r="C57" s="40"/>
      <c r="D57" s="40"/>
      <c r="E57" s="41"/>
      <c r="F57" s="13" t="s">
        <v>37</v>
      </c>
      <c r="G57" s="27">
        <f>SUM(G58:G61)</f>
        <v>21.515000000000001</v>
      </c>
      <c r="H57" s="27">
        <f>SUM(H58:H61)</f>
        <v>21.515000000000001</v>
      </c>
    </row>
    <row r="58" spans="1:8" x14ac:dyDescent="0.25">
      <c r="A58" s="42"/>
      <c r="B58" s="43"/>
      <c r="C58" s="43"/>
      <c r="D58" s="43"/>
      <c r="E58" s="44"/>
      <c r="F58" s="20" t="s">
        <v>7</v>
      </c>
      <c r="G58" s="26">
        <f>G48+G53</f>
        <v>0</v>
      </c>
      <c r="H58" s="26">
        <f>H48+H53</f>
        <v>0</v>
      </c>
    </row>
    <row r="59" spans="1:8" x14ac:dyDescent="0.25">
      <c r="A59" s="42"/>
      <c r="B59" s="43"/>
      <c r="C59" s="43"/>
      <c r="D59" s="43"/>
      <c r="E59" s="44"/>
      <c r="F59" s="20" t="s">
        <v>8</v>
      </c>
      <c r="G59" s="26">
        <f t="shared" ref="G59:H59" si="6">G49+G54</f>
        <v>0</v>
      </c>
      <c r="H59" s="26">
        <f t="shared" si="6"/>
        <v>0</v>
      </c>
    </row>
    <row r="60" spans="1:8" ht="30" x14ac:dyDescent="0.25">
      <c r="A60" s="42"/>
      <c r="B60" s="43"/>
      <c r="C60" s="43"/>
      <c r="D60" s="43"/>
      <c r="E60" s="44"/>
      <c r="F60" s="20" t="s">
        <v>50</v>
      </c>
      <c r="G60" s="26">
        <f t="shared" ref="G60:H60" si="7">G50+G55</f>
        <v>21.515000000000001</v>
      </c>
      <c r="H60" s="26">
        <f t="shared" si="7"/>
        <v>21.515000000000001</v>
      </c>
    </row>
    <row r="61" spans="1:8" ht="24" customHeight="1" x14ac:dyDescent="0.25">
      <c r="A61" s="45"/>
      <c r="B61" s="46"/>
      <c r="C61" s="46"/>
      <c r="D61" s="46"/>
      <c r="E61" s="47"/>
      <c r="F61" s="30" t="s">
        <v>72</v>
      </c>
      <c r="G61" s="26">
        <f t="shared" ref="G61:H61" si="8">G51+G56</f>
        <v>0</v>
      </c>
      <c r="H61" s="26">
        <f t="shared" si="8"/>
        <v>0</v>
      </c>
    </row>
    <row r="62" spans="1:8" ht="15.75" customHeight="1" x14ac:dyDescent="0.25">
      <c r="A62" s="39" t="s">
        <v>54</v>
      </c>
      <c r="B62" s="40"/>
      <c r="C62" s="40"/>
      <c r="D62" s="40"/>
      <c r="E62" s="41"/>
      <c r="F62" s="13" t="s">
        <v>37</v>
      </c>
      <c r="G62" s="27">
        <f>SUM(G63:G66)</f>
        <v>545.64089000000001</v>
      </c>
      <c r="H62" s="27">
        <f>SUM(H63:H66)</f>
        <v>545.64089000000001</v>
      </c>
    </row>
    <row r="63" spans="1:8" ht="15.75" x14ac:dyDescent="0.25">
      <c r="A63" s="42"/>
      <c r="B63" s="43"/>
      <c r="C63" s="43"/>
      <c r="D63" s="43"/>
      <c r="E63" s="44"/>
      <c r="F63" s="20" t="s">
        <v>7</v>
      </c>
      <c r="G63" s="28">
        <f>G33+G43+G58</f>
        <v>0</v>
      </c>
      <c r="H63" s="28">
        <f>H33+H43+H58</f>
        <v>0</v>
      </c>
    </row>
    <row r="64" spans="1:8" ht="15.75" x14ac:dyDescent="0.25">
      <c r="A64" s="42"/>
      <c r="B64" s="43"/>
      <c r="C64" s="43"/>
      <c r="D64" s="43"/>
      <c r="E64" s="44"/>
      <c r="F64" s="20" t="s">
        <v>8</v>
      </c>
      <c r="G64" s="28">
        <f t="shared" ref="G64:H64" si="9">G34+G44+G59</f>
        <v>0</v>
      </c>
      <c r="H64" s="28">
        <f t="shared" si="9"/>
        <v>0</v>
      </c>
    </row>
    <row r="65" spans="1:11" ht="30" x14ac:dyDescent="0.25">
      <c r="A65" s="42"/>
      <c r="B65" s="43"/>
      <c r="C65" s="43"/>
      <c r="D65" s="43"/>
      <c r="E65" s="44"/>
      <c r="F65" s="20" t="s">
        <v>50</v>
      </c>
      <c r="G65" s="28">
        <f t="shared" ref="G65:H65" si="10">G35+G45+G60</f>
        <v>545.64089000000001</v>
      </c>
      <c r="H65" s="28">
        <f t="shared" si="10"/>
        <v>545.64089000000001</v>
      </c>
    </row>
    <row r="66" spans="1:11" ht="18.75" customHeight="1" x14ac:dyDescent="0.25">
      <c r="A66" s="45"/>
      <c r="B66" s="46"/>
      <c r="C66" s="46"/>
      <c r="D66" s="46"/>
      <c r="E66" s="47"/>
      <c r="F66" s="30" t="s">
        <v>72</v>
      </c>
      <c r="G66" s="28">
        <f t="shared" ref="G66:H66" si="11">G36+G46+G61</f>
        <v>0</v>
      </c>
      <c r="H66" s="28">
        <f t="shared" si="11"/>
        <v>0</v>
      </c>
    </row>
    <row r="70" spans="1:11" x14ac:dyDescent="0.25">
      <c r="A70" s="10" t="s">
        <v>38</v>
      </c>
    </row>
    <row r="71" spans="1:11" x14ac:dyDescent="0.25">
      <c r="A71" s="11"/>
    </row>
    <row r="72" spans="1:11" ht="15" customHeight="1" x14ac:dyDescent="0.25">
      <c r="A72" s="31" t="s">
        <v>3</v>
      </c>
      <c r="B72" s="31" t="s">
        <v>4</v>
      </c>
      <c r="C72" s="48" t="s">
        <v>15</v>
      </c>
      <c r="D72" s="36"/>
      <c r="E72" s="49"/>
      <c r="F72" s="50" t="s">
        <v>27</v>
      </c>
      <c r="G72" s="51"/>
      <c r="H72" s="52"/>
      <c r="I72" s="14"/>
      <c r="J72" s="14"/>
      <c r="K72" s="15"/>
    </row>
    <row r="73" spans="1:11" ht="28.5" x14ac:dyDescent="0.25">
      <c r="A73" s="31"/>
      <c r="B73" s="31"/>
      <c r="C73" s="6" t="s">
        <v>16</v>
      </c>
      <c r="D73" s="6" t="s">
        <v>17</v>
      </c>
      <c r="E73" s="21" t="s">
        <v>18</v>
      </c>
      <c r="F73" s="53"/>
      <c r="G73" s="54"/>
      <c r="H73" s="55"/>
      <c r="I73" s="14"/>
      <c r="J73" s="14"/>
      <c r="K73" s="15"/>
    </row>
    <row r="74" spans="1:11" ht="192" customHeight="1" x14ac:dyDescent="0.25">
      <c r="A74" s="59" t="s">
        <v>55</v>
      </c>
      <c r="B74" s="7" t="s">
        <v>11</v>
      </c>
      <c r="C74" s="8" t="s">
        <v>19</v>
      </c>
      <c r="D74" s="9" t="s">
        <v>20</v>
      </c>
      <c r="E74" s="23">
        <v>73</v>
      </c>
      <c r="F74" s="56" t="s">
        <v>41</v>
      </c>
      <c r="G74" s="57"/>
      <c r="H74" s="58"/>
      <c r="I74" s="16"/>
      <c r="J74" s="16"/>
      <c r="K74" s="15"/>
    </row>
    <row r="75" spans="1:11" ht="15" customHeight="1" x14ac:dyDescent="0.25">
      <c r="A75" s="59"/>
      <c r="B75" s="60" t="s">
        <v>9</v>
      </c>
      <c r="C75" s="8" t="s">
        <v>21</v>
      </c>
      <c r="D75" s="9" t="s">
        <v>20</v>
      </c>
      <c r="E75" s="23">
        <v>4</v>
      </c>
      <c r="F75" s="56" t="s">
        <v>69</v>
      </c>
      <c r="G75" s="57"/>
      <c r="H75" s="58"/>
      <c r="I75" s="16"/>
      <c r="J75" s="16"/>
      <c r="K75" s="15"/>
    </row>
    <row r="76" spans="1:11" ht="15" customHeight="1" x14ac:dyDescent="0.25">
      <c r="A76" s="59"/>
      <c r="B76" s="60"/>
      <c r="C76" s="8" t="s">
        <v>22</v>
      </c>
      <c r="D76" s="9" t="s">
        <v>20</v>
      </c>
      <c r="E76" s="23">
        <v>3</v>
      </c>
      <c r="F76" s="56" t="s">
        <v>43</v>
      </c>
      <c r="G76" s="57"/>
      <c r="H76" s="58"/>
      <c r="I76" s="16"/>
      <c r="J76" s="16"/>
      <c r="K76" s="15"/>
    </row>
    <row r="77" spans="1:11" ht="45" customHeight="1" x14ac:dyDescent="0.25">
      <c r="A77" s="59"/>
      <c r="B77" s="60"/>
      <c r="C77" s="8" t="s">
        <v>40</v>
      </c>
      <c r="D77" s="9" t="s">
        <v>20</v>
      </c>
      <c r="E77" s="24">
        <v>8</v>
      </c>
      <c r="F77" s="56" t="s">
        <v>42</v>
      </c>
      <c r="G77" s="57"/>
      <c r="H77" s="58"/>
      <c r="I77" s="16"/>
      <c r="J77" s="16"/>
      <c r="K77" s="15"/>
    </row>
    <row r="78" spans="1:11" ht="50.25" customHeight="1" x14ac:dyDescent="0.25">
      <c r="A78" s="59"/>
      <c r="B78" s="60"/>
      <c r="C78" s="8" t="s">
        <v>29</v>
      </c>
      <c r="D78" s="9" t="s">
        <v>20</v>
      </c>
      <c r="E78" s="24">
        <v>122</v>
      </c>
      <c r="F78" s="56" t="s">
        <v>44</v>
      </c>
      <c r="G78" s="57"/>
      <c r="H78" s="58"/>
      <c r="I78" s="16"/>
      <c r="J78" s="16"/>
      <c r="K78" s="15"/>
    </row>
    <row r="79" spans="1:11" ht="156" customHeight="1" x14ac:dyDescent="0.25">
      <c r="A79" s="59"/>
      <c r="B79" s="8" t="s">
        <v>10</v>
      </c>
      <c r="C79" s="8" t="s">
        <v>23</v>
      </c>
      <c r="D79" s="9" t="s">
        <v>20</v>
      </c>
      <c r="E79" s="24">
        <v>150</v>
      </c>
      <c r="F79" s="56" t="s">
        <v>24</v>
      </c>
      <c r="G79" s="57"/>
      <c r="H79" s="58"/>
      <c r="I79" s="16"/>
      <c r="J79" s="16"/>
      <c r="K79" s="15"/>
    </row>
    <row r="80" spans="1:11" ht="159.75" customHeight="1" x14ac:dyDescent="0.25">
      <c r="A80" s="12" t="s">
        <v>25</v>
      </c>
      <c r="B80" s="8" t="s">
        <v>26</v>
      </c>
      <c r="C80" s="8" t="s">
        <v>30</v>
      </c>
      <c r="D80" s="9" t="s">
        <v>31</v>
      </c>
      <c r="E80" s="25">
        <v>50191.89</v>
      </c>
      <c r="F80" s="56" t="s">
        <v>66</v>
      </c>
      <c r="G80" s="57"/>
      <c r="H80" s="58"/>
      <c r="I80" s="17"/>
      <c r="J80" s="17"/>
      <c r="K80" s="15"/>
    </row>
    <row r="81" spans="1:11" ht="41.25" customHeight="1" x14ac:dyDescent="0.25">
      <c r="A81" s="64" t="s">
        <v>56</v>
      </c>
      <c r="B81" s="20" t="s">
        <v>57</v>
      </c>
      <c r="C81" s="20" t="s">
        <v>63</v>
      </c>
      <c r="D81" s="22" t="s">
        <v>65</v>
      </c>
      <c r="E81" s="29">
        <f>268+60</f>
        <v>328</v>
      </c>
      <c r="F81" s="56" t="s">
        <v>67</v>
      </c>
      <c r="G81" s="57"/>
      <c r="H81" s="58"/>
      <c r="I81" s="17"/>
      <c r="J81" s="17"/>
      <c r="K81" s="15"/>
    </row>
    <row r="82" spans="1:11" ht="27" customHeight="1" x14ac:dyDescent="0.25">
      <c r="A82" s="64"/>
      <c r="B82" s="20" t="s">
        <v>58</v>
      </c>
      <c r="C82" s="20" t="s">
        <v>64</v>
      </c>
      <c r="D82" s="22" t="s">
        <v>65</v>
      </c>
      <c r="E82" s="29">
        <v>60</v>
      </c>
      <c r="F82" s="56" t="s">
        <v>68</v>
      </c>
      <c r="G82" s="57"/>
      <c r="H82" s="58"/>
      <c r="I82" s="17"/>
      <c r="J82" s="17"/>
      <c r="K82" s="15"/>
    </row>
    <row r="83" spans="1:11" x14ac:dyDescent="0.25">
      <c r="I83" s="15"/>
      <c r="J83" s="15"/>
      <c r="K83" s="15"/>
    </row>
    <row r="84" spans="1:11" x14ac:dyDescent="0.25">
      <c r="I84" s="15"/>
      <c r="J84" s="15"/>
      <c r="K84" s="15"/>
    </row>
    <row r="85" spans="1:11" s="5" customFormat="1" x14ac:dyDescent="0.25">
      <c r="A85" s="19" t="s">
        <v>39</v>
      </c>
      <c r="E85" s="5" t="s">
        <v>73</v>
      </c>
    </row>
    <row r="86" spans="1:11" x14ac:dyDescent="0.25">
      <c r="I86" s="15"/>
      <c r="J86" s="15"/>
      <c r="K86" s="15"/>
    </row>
    <row r="87" spans="1:11" x14ac:dyDescent="0.25">
      <c r="I87" s="15"/>
      <c r="J87" s="15"/>
      <c r="K87" s="15"/>
    </row>
    <row r="88" spans="1:11" x14ac:dyDescent="0.25">
      <c r="I88" s="15"/>
      <c r="J88" s="15"/>
      <c r="K88" s="15"/>
    </row>
    <row r="89" spans="1:11" s="15" customFormat="1" x14ac:dyDescent="0.25"/>
    <row r="90" spans="1:11" s="15" customFormat="1" x14ac:dyDescent="0.25"/>
    <row r="91" spans="1:11" s="15" customFormat="1" x14ac:dyDescent="0.25"/>
    <row r="92" spans="1:11" s="15" customFormat="1" x14ac:dyDescent="0.25"/>
  </sheetData>
  <mergeCells count="60">
    <mergeCell ref="A81:A82"/>
    <mergeCell ref="F81:H81"/>
    <mergeCell ref="F82:H82"/>
    <mergeCell ref="E52:E56"/>
    <mergeCell ref="A47:A56"/>
    <mergeCell ref="A62:E66"/>
    <mergeCell ref="A57:E61"/>
    <mergeCell ref="F76:H76"/>
    <mergeCell ref="F77:H77"/>
    <mergeCell ref="F78:H78"/>
    <mergeCell ref="F79:H79"/>
    <mergeCell ref="B47:B51"/>
    <mergeCell ref="B52:B56"/>
    <mergeCell ref="C52:C56"/>
    <mergeCell ref="D52:D56"/>
    <mergeCell ref="F80:H80"/>
    <mergeCell ref="C72:E72"/>
    <mergeCell ref="F72:H73"/>
    <mergeCell ref="F74:H74"/>
    <mergeCell ref="F75:H75"/>
    <mergeCell ref="A72:A73"/>
    <mergeCell ref="B72:B73"/>
    <mergeCell ref="A74:A79"/>
    <mergeCell ref="B75:B78"/>
    <mergeCell ref="A6:H6"/>
    <mergeCell ref="A7:H7"/>
    <mergeCell ref="A8:H8"/>
    <mergeCell ref="A9:H9"/>
    <mergeCell ref="A10:H10"/>
    <mergeCell ref="A37:A41"/>
    <mergeCell ref="E47:E51"/>
    <mergeCell ref="A17:A31"/>
    <mergeCell ref="E37:E41"/>
    <mergeCell ref="D37:D41"/>
    <mergeCell ref="C37:C41"/>
    <mergeCell ref="B37:B41"/>
    <mergeCell ref="E22:E26"/>
    <mergeCell ref="B27:B31"/>
    <mergeCell ref="C27:C31"/>
    <mergeCell ref="D27:D31"/>
    <mergeCell ref="E27:E31"/>
    <mergeCell ref="A32:E36"/>
    <mergeCell ref="A42:E46"/>
    <mergeCell ref="D47:D51"/>
    <mergeCell ref="C47:C51"/>
    <mergeCell ref="E17:E21"/>
    <mergeCell ref="B22:B26"/>
    <mergeCell ref="C22:C26"/>
    <mergeCell ref="D22:D26"/>
    <mergeCell ref="A11:H11"/>
    <mergeCell ref="F15:F16"/>
    <mergeCell ref="E15:E16"/>
    <mergeCell ref="G15:H15"/>
    <mergeCell ref="A15:A16"/>
    <mergeCell ref="B15:B16"/>
    <mergeCell ref="C15:C16"/>
    <mergeCell ref="D15:D16"/>
    <mergeCell ref="B17:B21"/>
    <mergeCell ref="C17:C21"/>
    <mergeCell ref="D17:D21"/>
  </mergeCells>
  <pageMargins left="0.7" right="0.7" top="0.75" bottom="0.75" header="0.3" footer="0.3"/>
  <pageSetup paperSize="9" scale="59" orientation="landscape" r:id="rId1"/>
  <rowBreaks count="2" manualBreakCount="2">
    <brk id="31" max="16383" man="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Кал. план</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2021-06-08T09:35:56Z</dcterms:modified>
</cp:coreProperties>
</file>